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<sst xmlns="http://schemas.openxmlformats.org/spreadsheetml/2006/main" count="507" uniqueCount="181">
  <si>
    <t>ASPE10</t>
  </si>
  <si>
    <t>S</t>
  </si>
  <si>
    <t>Soupis prací objektu</t>
  </si>
  <si>
    <t xml:space="preserve">Stavba: </t>
  </si>
  <si>
    <t>20081</t>
  </si>
  <si>
    <t>III/37719 Žernovník – Lubě – Unín, 2. etapa,po DI č.I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</si>
  <si>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</si>
  <si>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</si>
  <si>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</si>
  <si>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</si>
  <si>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</si>
  <si>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</si>
  <si>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</si>
  <si>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</si>
  <si>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</si>
  <si>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</si>
  <si>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</si>
  <si>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</si>
  <si>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</si>
  <si>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</si>
  <si>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</si>
  <si>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</si>
  <si>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</si>
  <si>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</si>
  <si>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</si>
  <si>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</si>
  <si>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</si>
  <si>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</si>
  <si>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</si>
  <si>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</si>
  <si>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</si>
  <si>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</si>
  <si>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</si>
  <si>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</si>
  <si>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</si>
  <si>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</si>
  <si>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</si>
  <si>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</si>
  <si>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</si>
  <si>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</si>
  <si>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</si>
  <si>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</si>
  <si>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</si>
  <si>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</si>
  <si>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během stavebních prací v souladu s TP66 - II. vydání "Zásady pro označování pracovních míst na PK" a s platnými předpisy pro navrhováníDZ na PK, vč. vyhlášky č. 294/2015 Sb.   
Stávající svislé dopravní značky se pro potřeby PDZ zachovají a dle potřeby zakryjí, úpraví nebo doplní. Přechodné SDZ (značky, směrové desky, závory, semaforová souprava, světla) se umístí na nosičích a podkladních deskách včetně nutných přesunů dle jednotlivých fází (etap) výstavby, nájem, montáže, demontáže. Vše v režii zhotovitele.</t>
  </si>
  <si>
    <t>VV</t>
  </si>
  <si>
    <t>1=1,000 [A]</t>
  </si>
  <si>
    <t>TS</t>
  </si>
  <si>
    <t>zahrnuje veškeré náklady spojené s objednatelem požadovanými zařízeními</t>
  </si>
  <si>
    <t>029113</t>
  </si>
  <si>
    <t>OSTATNÍ POŽADAVKY - GEODETICKÉ ZAMĚŘENÍ - CELKY</t>
  </si>
  <si>
    <t>Geodetické zaměření stavby - popsáno v obchodních podmínkách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</si>
  <si>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</si>
  <si>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</si>
  <si>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</si>
  <si>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</si>
  <si>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</si>
  <si>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</si>
  <si>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</si>
  <si>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</si>
  <si>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</si>
  <si>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</si>
  <si>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</si>
  <si>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</si>
  <si>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</si>
  <si>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</si>
  <si>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</si>
  <si>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</si>
  <si>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</si>
  <si>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</si>
  <si>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</si>
  <si>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</si>
  <si>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</si>
  <si>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</si>
  <si>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</si>
  <si>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</si>
  <si>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SO 101</t>
  </si>
  <si>
    <t>Silnice III/37719</t>
  </si>
  <si>
    <t>014102</t>
  </si>
  <si>
    <t>POPLATKY ZA SKLÁDKU</t>
  </si>
  <si>
    <t>T</t>
  </si>
  <si>
    <t>zahrnuje veškeré poplatky provozovateli skládky související s uložením odpadu na  
skládce</t>
  </si>
  <si>
    <t>- čištění krajnic od nánosů (č. pol. 12920): 2,0*102=204,000 [A] 
 - odkop zeminy pro napojení sjezdů na nový stav: 2,0*0,15*113,5=34,050 [B] 
Celkem: A+B=238,050 [C]</t>
  </si>
  <si>
    <t>zahrnuje veškeré poplatky provozovateli skládky související s uložením odpadu na skládce.</t>
  </si>
  <si>
    <t>Zemní práce</t>
  </si>
  <si>
    <t>11372</t>
  </si>
  <si>
    <t>FRÉZOVÁNÍ ZPEVNĚNÝCH PLOCH ASFALTOVÝCH</t>
  </si>
  <si>
    <t>M3</t>
  </si>
  <si>
    <t>včetně odvozu a likvidace v režii zhotovitele, přednostní použití do nezpevněných krajnic (viz položka č. 56963)</t>
  </si>
  <si>
    <t>- frézování asfaltových vrstev: 
na silnici III/37719 - v místě obrub: 2*1*0,02*140=5,600 [B] 
srovnání vozovky (odfrézování "hrbů") v extravilánu: 10=10,000 [C] 
Celkem: B+C=15,600 [D]</t>
  </si>
  <si>
    <t>Položka zahrnuje veškerou manipulaci s vybouranou sutí a s vybouranými hmotami vč. uložení na skládku. Nezahrnuje poplatek za skládku.</t>
  </si>
  <si>
    <t>123737</t>
  </si>
  <si>
    <t>ODKOP PRO SPOD STAVBU SILNIC A ŽELEZNIC TŘ. I, ODVOZ DO 16KM</t>
  </si>
  <si>
    <t>odkop zeminy vč. veškeré manipulace a odvozu zeminy na skládku</t>
  </si>
  <si>
    <t>- odkop zeminy pro napojení sjezdů na nový stav: 0,15*113,5 =17,025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</si>
  <si>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</si>
  <si>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12920</t>
  </si>
  <si>
    <t>ČIŠTĚNÍ KRAJNIC OD NÁNOSU</t>
  </si>
  <si>
    <t>- odstranění nezpevněných krajnic: 
na silnici III/37719 - odstranění nezpevněných krajnic: 2*0,5*0,06*1700=102,000 [B]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</si>
  <si>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</si>
  <si>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18110</t>
  </si>
  <si>
    <t>ÚPRAVA PLÁNĚ SE ZHUTNĚNÍM V HORNINĚ TŘ. I</t>
  </si>
  <si>
    <t>M2</t>
  </si>
  <si>
    <t>zhutnění pláně v místě sjezdů</t>
  </si>
  <si>
    <t>- zhutnění pláně v místě sjezdů: 113,5=113,500 [A]</t>
  </si>
  <si>
    <t>položka zahrnuje úpravu pláně včetně vyrovnání výškových rozdílů. Míru zhutnění určuje projekt.</t>
  </si>
  <si>
    <t>Komunikace</t>
  </si>
  <si>
    <t>7</t>
  </si>
  <si>
    <t>56333</t>
  </si>
  <si>
    <t>VOZOVKOVÉ VRSTVY ZE ŠTĚRKODRTI TL. DO 150MM</t>
  </si>
  <si>
    <t>úprava sjezdů, napojení na silnici III/37719</t>
  </si>
  <si>
    <t>- úprava sjezdů: 113,50=113,500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</si>
  <si>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</si>
  <si>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56933</t>
  </si>
  <si>
    <t>ZPEVNĚNÍ KRAJNIC ZE ŠTĚRKODRTI TL. DO 150MM</t>
  </si>
  <si>
    <t>zřízení nezpevněných krajnic ze štěrkodrti</t>
  </si>
  <si>
    <t>- nezpevněná krajnice ze štěrkodrti, tl. 150 mm, fr. 0/32: 
na silnici III/37719: 2*0,5*1464=1 464,000 [B]</t>
  </si>
  <si>
    <t>- dodání kameniva předepsané kvality a zrnitosti  
- rozprostření a zhutnění vrstvy v předepsané tloušťce  
- zřízení vrstvy bez rozlišení šířky, pokládání vrstvy po etapách</t>
  </si>
  <si>
    <t>56963</t>
  </si>
  <si>
    <t>ZPEVNĚNÍ KRAJNIC Z RECYKLOVANÉHO MATERIÁLU TL DO 150MM</t>
  </si>
  <si>
    <t>zřízení nezpevněných krajnic z recyklovaného asfaltu (použití vyfrézovaného asfaltu z pol. č. 11372)</t>
  </si>
  <si>
    <t>- nezpevněná krajnice z recyklovaného materiálu (frézovaný asfalt, 25.4m3, tj. 2x169m krajnic), tl. 150 mm, fr. 0/32: 2*0,5*169=169,000 [D] 
 - nezpevněná krajnice z recyklovaného materiálu (položka č. 113137, frézovaný asfalt, 10.05m3, tj. 2x67m krajnic), tl. 150 mm, fr. 0/32: 2*0,5*67=67,000 [B] 
Celkem: D+B=236,000 [E]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</si>
  <si>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</si>
  <si>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572213</t>
  </si>
  <si>
    <t>SPOJOVACÍ POSTŘIK Z EMULZE DO 0,5KG/M2</t>
  </si>
  <si>
    <t>mezi obrusnou a ložnou vrstvou na silnici III/37719 vč. sjezdů, spojovací postřik z kation. asfalt. emulze PS-C, 0.4kg/m2 po vyštěpení</t>
  </si>
  <si>
    <t>- spojovací postřik 0.4kg/m2 po vyštěpení: 
na silnici III/37719: 5,15*1780=9 167,000 [B] 
sjezdy: 31,3=31,300 [D] 
Celkem: B+D=9 198,300 [E]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</si>
  <si>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</si>
  <si>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11</t>
  </si>
  <si>
    <t>mezi ložnou a stávající asf. vrstvou na silnici III/37719, spojovací postřik z kation. asfalt. emulze PS-C, 0.4kg/m2 po vyštěpení</t>
  </si>
  <si>
    <t>- spojovací postřik 0.4kg/m2 po vyštěpení: 
na silnici III/37719: 5,15*1720=8 858,000 [A] 
Celkem: A=8 858,000 [B]</t>
  </si>
  <si>
    <t>12</t>
  </si>
  <si>
    <t>574A44</t>
  </si>
  <si>
    <t>ASFALTOVÝ BETON PRO OBRUSNÉ VRSTVY ACO 11+, 11S TL. 50MM</t>
  </si>
  <si>
    <t>zřízení obrusné vrstvy, dilatační spáry s těsněním asfaltovou zálivkou modif. v režii zhotovitele</t>
  </si>
  <si>
    <t>- vrstva ACO 11+ pro obrusnou vrstvu: 
na silnici III/37719: 5,15*1780=9 167,000 [A] 
sjezdy: 31,3=31,300 [D] 
Celkem: A+D=9 198,300 [E]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</si>
  <si>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</si>
  <si>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13</t>
  </si>
  <si>
    <t>574C05</t>
  </si>
  <si>
    <t>ASFALTOVÝ BETON PRO LOŽNÍ VRSTVY ACL 16</t>
  </si>
  <si>
    <t>- vrstva ACL 16 pro ložnou vrstvu</t>
  </si>
  <si>
    <t>- vrstva ACL 16 pro ložnou vrstvu: 
na silnici III/37719: 5,15*0,04*1720=354,320 [A] 
sjezdy: 0,04*31,3=1,252 [B] 
Celkem: A+B=355,572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</si>
  <si>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</si>
  <si>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Potrubí</t>
  </si>
  <si>
    <t>23</t>
  </si>
  <si>
    <t>89922</t>
  </si>
  <si>
    <t>VÝŠKOVÁ ÚPRAVA MŘÍŽÍ</t>
  </si>
  <si>
    <t>KUS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</si>
  <si>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</si>
  <si>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</si>
  <si>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18</t>
  </si>
  <si>
    <t>91228</t>
  </si>
  <si>
    <t>SMĚROVÉ SLOUPKY Z PLAST HMOT VČETNĚ ODRAZNÉHO PÁSKU</t>
  </si>
  <si>
    <t>osazení červených směrových sloupků v místě sjezdů</t>
  </si>
  <si>
    <t>- osazení červených směrových sloupků v místě sjezdů: 16=16,000 [A]</t>
  </si>
  <si>
    <t>položka zahrnuje:  
- dodání a osazení sloupku včetně nutných zemních prací  
- vnitrostaveništní a mimostaveništní doprava  
- odrazky plastové nebo z retroreflexní fólie</t>
  </si>
  <si>
    <t>19</t>
  </si>
  <si>
    <t>912283</t>
  </si>
  <si>
    <t>SMĚROVÉ SLOUPKY Z PLAST HMOT - DEMONTÁŽ A ODVOZ</t>
  </si>
  <si>
    <t>odstranění stávajících plastových sloupků, likvidace v režii zhotovitele</t>
  </si>
  <si>
    <t>- stávající směrové sloupky: 14=14,000 [A]</t>
  </si>
  <si>
    <t>položka zahrnuje demontáž stávajícího sloupku, jeho odvoz do skladu nebo na skládku</t>
  </si>
  <si>
    <t>20</t>
  </si>
  <si>
    <t>915221</t>
  </si>
  <si>
    <t>VODOR DOPRAV ZNAČ PLASTEM STRUKTURÁLNÍ NEHLUČNÉ - DOD A POKLÁDKA</t>
  </si>
  <si>
    <t>VDZ plastem, strukturovaný plast nehlučný, barva bílá, viz příloha B.2_KSIT</t>
  </si>
  <si>
    <t>- vodorovné dopravní značení plastem: 
na silnici III/37719: 
V2b (1.5/1.5/0.125)= 12 m: 0,5*0,125*12=0,750 [H] 
V4 (0.125)= 1765+1730+34 = 3529 m: 0,125*3529=441,125 [I] 
Celkem: H+I=441,875 [J]</t>
  </si>
  <si>
    <t>položka zahrnuje:  
- dodání a pokládku nátěrového materiálu (měří se pouze natíraná plocha)  
- předznačení a reflexní úpravu</t>
  </si>
  <si>
    <t>21</t>
  </si>
  <si>
    <t>919111</t>
  </si>
  <si>
    <t>ŘEZÁNÍ ASFALTOVÉHO KRYTU VOZOVEK TL DO 50MM</t>
  </si>
  <si>
    <t>M</t>
  </si>
  <si>
    <t>spáry v místech napojení na stávající komunikace</t>
  </si>
  <si>
    <t>- řezání asf. krytu vozovek v místě napojení na stávající komunikace: 50=50,000 [A]</t>
  </si>
  <si>
    <t>položka zahrnuje řezání vozovkové vrstvy v předepsané tloušťce, včetně spotřeby vody</t>
  </si>
  <si>
    <t>22</t>
  </si>
  <si>
    <t>931326</t>
  </si>
  <si>
    <t>TĚSNĚNÍ DILATAČ SPAR ASF ZÁLIVKOU MODIFIK PRŮŘ DO 800MM2</t>
  </si>
  <si>
    <t>těsnění dilatačních spar asfaltovou zálivkou</t>
  </si>
  <si>
    <t>- těsnění dilatačních spar asfaltovou zálivkou (viz položka č. 919111): 50=50,000 [A]</t>
  </si>
  <si>
    <t>položka zahrnuje dodávku a osazení předepsaného materiálu, očištění ploch spáry před úpravou, očištění okolí spáry po úpravě  
nezahrnuje těsnící profil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</si>
</sst>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14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  <row r="14" spans="1:16" ht="12.75">
      <c r="A14" s="18" t="s">
        <v>38</v>
      </c>
      <c s="23" t="s">
        <v>15</v>
      </c>
      <c s="23" t="s">
        <v>49</v>
      </c>
      <c s="18" t="s">
        <v>40</v>
      </c>
      <c s="24" t="s">
        <v>50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51</v>
      </c>
    </row>
    <row r="16" spans="1:5" ht="12.75">
      <c r="A16" s="30" t="s">
        <v>45</v>
      </c>
      <c r="E16" s="31" t="s">
        <v>40</v>
      </c>
    </row>
    <row r="17" spans="1:5" ht="12.75">
      <c r="A17" t="s">
        <v>47</v>
      </c>
      <c r="E17" s="29" t="s">
        <v>52</v>
      </c>
    </row>
    <row r="18" spans="1:16" ht="12.75">
      <c r="A18" s="18" t="s">
        <v>38</v>
      </c>
      <c s="23" t="s">
        <v>28</v>
      </c>
      <c s="23" t="s">
        <v>53</v>
      </c>
      <c s="18" t="s">
        <v>40</v>
      </c>
      <c s="24" t="s">
        <v>54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55</v>
      </c>
    </row>
    <row r="20" spans="1:5" ht="12.75">
      <c r="A20" s="30" t="s">
        <v>45</v>
      </c>
      <c r="E20" s="31" t="s">
        <v>40</v>
      </c>
    </row>
    <row r="21" spans="1:5" ht="63.75">
      <c r="A21" t="s">
        <v>47</v>
      </c>
      <c r="E21" s="29" t="s">
        <v>56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25.5">
      <c r="A10" s="18" t="s">
        <v>38</v>
      </c>
      <c s="23" t="s">
        <v>22</v>
      </c>
      <c s="23" t="s">
        <v>58</v>
      </c>
      <c s="18" t="s">
        <v>59</v>
      </c>
      <c s="24" t="s">
        <v>60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47</v>
      </c>
      <c r="E13" s="29" t="s">
        <v>40</v>
      </c>
    </row>
    <row r="14" spans="1:16" ht="12.75">
      <c r="A14" s="18" t="s">
        <v>38</v>
      </c>
      <c s="23" t="s">
        <v>15</v>
      </c>
      <c s="23" t="s">
        <v>61</v>
      </c>
      <c s="18" t="s">
        <v>59</v>
      </c>
      <c s="24" t="s">
        <v>62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47</v>
      </c>
      <c r="E17" s="29" t="s">
        <v>40</v>
      </c>
    </row>
    <row r="18" spans="1:16" ht="25.5">
      <c r="A18" s="18" t="s">
        <v>38</v>
      </c>
      <c s="23" t="s">
        <v>26</v>
      </c>
      <c s="23" t="s">
        <v>63</v>
      </c>
      <c s="18" t="s">
        <v>59</v>
      </c>
      <c s="24" t="s">
        <v>64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47</v>
      </c>
      <c r="E21" s="29" t="s">
        <v>40</v>
      </c>
    </row>
    <row r="22" spans="1:16" ht="25.5">
      <c r="A22" s="18" t="s">
        <v>38</v>
      </c>
      <c s="23" t="s">
        <v>28</v>
      </c>
      <c s="23" t="s">
        <v>65</v>
      </c>
      <c s="18" t="s">
        <v>59</v>
      </c>
      <c s="24" t="s">
        <v>66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47</v>
      </c>
      <c r="E25" s="29" t="s">
        <v>40</v>
      </c>
    </row>
    <row r="26" spans="1:16" ht="25.5">
      <c r="A26" s="18" t="s">
        <v>38</v>
      </c>
      <c s="23" t="s">
        <v>67</v>
      </c>
      <c s="23" t="s">
        <v>68</v>
      </c>
      <c s="18" t="s">
        <v>59</v>
      </c>
      <c s="24" t="s">
        <v>69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47</v>
      </c>
      <c r="E29" s="29" t="s">
        <v>40</v>
      </c>
    </row>
    <row r="30" spans="1:16" ht="25.5">
      <c r="A30" s="18" t="s">
        <v>38</v>
      </c>
      <c s="23" t="s">
        <v>70</v>
      </c>
      <c s="23" t="s">
        <v>71</v>
      </c>
      <c s="18" t="s">
        <v>59</v>
      </c>
      <c s="24" t="s">
        <v>72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47</v>
      </c>
      <c r="E33" s="29" t="s">
        <v>40</v>
      </c>
    </row>
    <row r="34" spans="1:16" ht="12.75">
      <c r="A34" s="18" t="s">
        <v>38</v>
      </c>
      <c s="23" t="s">
        <v>73</v>
      </c>
      <c s="23" t="s">
        <v>74</v>
      </c>
      <c s="18" t="s">
        <v>59</v>
      </c>
      <c s="24" t="s">
        <v>75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47</v>
      </c>
      <c r="E3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0+O8+O13+O30+O59+O64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76</v>
      </c>
      <c s="32">
        <f>0+I8+I13+I30+I59+I64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76</v>
      </c>
      <c s="5"/>
      <c s="14" t="s">
        <v>77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78</v>
      </c>
      <c s="18" t="s">
        <v>40</v>
      </c>
      <c s="24" t="s">
        <v>79</v>
      </c>
      <c s="25" t="s">
        <v>80</v>
      </c>
      <c s="26">
        <v>238.05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81</v>
      </c>
    </row>
    <row r="11" spans="1:5" ht="38.25">
      <c r="A11" s="30" t="s">
        <v>45</v>
      </c>
      <c r="E11" s="31" t="s">
        <v>82</v>
      </c>
    </row>
    <row r="12" spans="1:5" ht="25.5">
      <c r="A12" t="s">
        <v>47</v>
      </c>
      <c r="E12" s="29" t="s">
        <v>83</v>
      </c>
    </row>
    <row r="13" spans="1:18" ht="12.75" customHeight="1">
      <c r="A13" s="5" t="s">
        <v>36</v>
      </c>
      <c s="5"/>
      <c s="35" t="s">
        <v>22</v>
      </c>
      <c s="5"/>
      <c s="21" t="s">
        <v>84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8" t="s">
        <v>38</v>
      </c>
      <c s="23" t="s">
        <v>15</v>
      </c>
      <c s="23" t="s">
        <v>85</v>
      </c>
      <c s="18" t="s">
        <v>40</v>
      </c>
      <c s="24" t="s">
        <v>86</v>
      </c>
      <c s="25" t="s">
        <v>87</v>
      </c>
      <c s="26">
        <v>15.6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88</v>
      </c>
    </row>
    <row r="16" spans="1:5" ht="51">
      <c r="A16" s="30" t="s">
        <v>45</v>
      </c>
      <c r="E16" s="31" t="s">
        <v>89</v>
      </c>
    </row>
    <row r="17" spans="1:5" ht="25.5">
      <c r="A17" t="s">
        <v>47</v>
      </c>
      <c r="E17" s="29" t="s">
        <v>90</v>
      </c>
    </row>
    <row r="18" spans="1:16" ht="12.75">
      <c r="A18" s="18" t="s">
        <v>38</v>
      </c>
      <c s="23" t="s">
        <v>26</v>
      </c>
      <c s="23" t="s">
        <v>91</v>
      </c>
      <c s="18" t="s">
        <v>40</v>
      </c>
      <c s="24" t="s">
        <v>92</v>
      </c>
      <c s="25" t="s">
        <v>87</v>
      </c>
      <c s="26">
        <v>17.025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93</v>
      </c>
    </row>
    <row r="20" spans="1:5" ht="12.75">
      <c r="A20" s="30" t="s">
        <v>45</v>
      </c>
      <c r="E20" s="31" t="s">
        <v>94</v>
      </c>
    </row>
    <row r="21" spans="1:5" ht="369.75">
      <c r="A21" t="s">
        <v>47</v>
      </c>
      <c r="E21" s="29" t="s">
        <v>95</v>
      </c>
    </row>
    <row r="22" spans="1:16" ht="12.75">
      <c r="A22" s="18" t="s">
        <v>38</v>
      </c>
      <c s="23" t="s">
        <v>28</v>
      </c>
      <c s="23" t="s">
        <v>96</v>
      </c>
      <c s="18" t="s">
        <v>40</v>
      </c>
      <c s="24" t="s">
        <v>97</v>
      </c>
      <c s="25" t="s">
        <v>87</v>
      </c>
      <c s="26">
        <v>102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93</v>
      </c>
    </row>
    <row r="24" spans="1:5" ht="25.5">
      <c r="A24" s="30" t="s">
        <v>45</v>
      </c>
      <c r="E24" s="31" t="s">
        <v>98</v>
      </c>
    </row>
    <row r="25" spans="1:5" ht="63.75">
      <c r="A25" t="s">
        <v>47</v>
      </c>
      <c r="E25" s="29" t="s">
        <v>99</v>
      </c>
    </row>
    <row r="26" spans="1:16" ht="12.75">
      <c r="A26" s="18" t="s">
        <v>38</v>
      </c>
      <c s="23" t="s">
        <v>30</v>
      </c>
      <c s="23" t="s">
        <v>100</v>
      </c>
      <c s="18" t="s">
        <v>40</v>
      </c>
      <c s="24" t="s">
        <v>101</v>
      </c>
      <c s="25" t="s">
        <v>102</v>
      </c>
      <c s="26">
        <v>113.5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103</v>
      </c>
    </row>
    <row r="28" spans="1:5" ht="12.75">
      <c r="A28" s="30" t="s">
        <v>45</v>
      </c>
      <c r="E28" s="31" t="s">
        <v>104</v>
      </c>
    </row>
    <row r="29" spans="1:5" ht="25.5">
      <c r="A29" t="s">
        <v>47</v>
      </c>
      <c r="E29" s="29" t="s">
        <v>105</v>
      </c>
    </row>
    <row r="30" spans="1:18" ht="12.75" customHeight="1">
      <c r="A30" s="5" t="s">
        <v>36</v>
      </c>
      <c s="5"/>
      <c s="35" t="s">
        <v>28</v>
      </c>
      <c s="5"/>
      <c s="21" t="s">
        <v>106</v>
      </c>
      <c s="5"/>
      <c s="5"/>
      <c s="5"/>
      <c s="36">
        <f>0+Q30</f>
      </c>
      <c r="O30">
        <f>0+R30</f>
      </c>
      <c r="Q30">
        <f>0+I31+I35+I39+I43+I47+I51+I55</f>
      </c>
      <c>
        <f>0+O31+O35+O39+O43+O47+O51+O55</f>
      </c>
    </row>
    <row r="31" spans="1:16" ht="12.75">
      <c r="A31" s="18" t="s">
        <v>38</v>
      </c>
      <c s="23" t="s">
        <v>107</v>
      </c>
      <c s="23" t="s">
        <v>108</v>
      </c>
      <c s="18" t="s">
        <v>40</v>
      </c>
      <c s="24" t="s">
        <v>109</v>
      </c>
      <c s="25" t="s">
        <v>102</v>
      </c>
      <c s="26">
        <v>113.5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110</v>
      </c>
    </row>
    <row r="33" spans="1:5" ht="12.75">
      <c r="A33" s="30" t="s">
        <v>45</v>
      </c>
      <c r="E33" s="31" t="s">
        <v>111</v>
      </c>
    </row>
    <row r="34" spans="1:5" ht="51">
      <c r="A34" t="s">
        <v>47</v>
      </c>
      <c r="E34" s="29" t="s">
        <v>112</v>
      </c>
    </row>
    <row r="35" spans="1:16" ht="12.75">
      <c r="A35" s="18" t="s">
        <v>38</v>
      </c>
      <c s="23" t="s">
        <v>67</v>
      </c>
      <c s="23" t="s">
        <v>113</v>
      </c>
      <c s="18" t="s">
        <v>40</v>
      </c>
      <c s="24" t="s">
        <v>114</v>
      </c>
      <c s="25" t="s">
        <v>102</v>
      </c>
      <c s="26">
        <v>1464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115</v>
      </c>
    </row>
    <row r="37" spans="1:5" ht="25.5">
      <c r="A37" s="30" t="s">
        <v>45</v>
      </c>
      <c r="E37" s="31" t="s">
        <v>116</v>
      </c>
    </row>
    <row r="38" spans="1:5" ht="38.25">
      <c r="A38" t="s">
        <v>47</v>
      </c>
      <c r="E38" s="29" t="s">
        <v>117</v>
      </c>
    </row>
    <row r="39" spans="1:16" ht="12.75">
      <c r="A39" s="18" t="s">
        <v>38</v>
      </c>
      <c s="23" t="s">
        <v>33</v>
      </c>
      <c s="23" t="s">
        <v>118</v>
      </c>
      <c s="18" t="s">
        <v>40</v>
      </c>
      <c s="24" t="s">
        <v>119</v>
      </c>
      <c s="25" t="s">
        <v>102</v>
      </c>
      <c s="26">
        <v>236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25.5">
      <c r="A40" s="28" t="s">
        <v>43</v>
      </c>
      <c r="E40" s="29" t="s">
        <v>120</v>
      </c>
    </row>
    <row r="41" spans="1:5" ht="63.75">
      <c r="A41" s="30" t="s">
        <v>45</v>
      </c>
      <c r="E41" s="31" t="s">
        <v>121</v>
      </c>
    </row>
    <row r="42" spans="1:5" ht="102">
      <c r="A42" t="s">
        <v>47</v>
      </c>
      <c r="E42" s="29" t="s">
        <v>122</v>
      </c>
    </row>
    <row r="43" spans="1:16" ht="12.75">
      <c r="A43" s="18" t="s">
        <v>38</v>
      </c>
      <c s="23" t="s">
        <v>35</v>
      </c>
      <c s="23" t="s">
        <v>123</v>
      </c>
      <c s="18" t="s">
        <v>22</v>
      </c>
      <c s="24" t="s">
        <v>124</v>
      </c>
      <c s="25" t="s">
        <v>102</v>
      </c>
      <c s="26">
        <v>9198.3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25.5">
      <c r="A44" s="28" t="s">
        <v>43</v>
      </c>
      <c r="E44" s="29" t="s">
        <v>125</v>
      </c>
    </row>
    <row r="45" spans="1:5" ht="51">
      <c r="A45" s="30" t="s">
        <v>45</v>
      </c>
      <c r="E45" s="31" t="s">
        <v>126</v>
      </c>
    </row>
    <row r="46" spans="1:5" ht="51">
      <c r="A46" t="s">
        <v>47</v>
      </c>
      <c r="E46" s="29" t="s">
        <v>127</v>
      </c>
    </row>
    <row r="47" spans="1:16" ht="12.75">
      <c r="A47" s="18" t="s">
        <v>38</v>
      </c>
      <c s="23" t="s">
        <v>128</v>
      </c>
      <c s="23" t="s">
        <v>123</v>
      </c>
      <c s="18" t="s">
        <v>16</v>
      </c>
      <c s="24" t="s">
        <v>124</v>
      </c>
      <c s="25" t="s">
        <v>102</v>
      </c>
      <c s="26">
        <v>8858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25.5">
      <c r="A48" s="28" t="s">
        <v>43</v>
      </c>
      <c r="E48" s="29" t="s">
        <v>129</v>
      </c>
    </row>
    <row r="49" spans="1:5" ht="38.25">
      <c r="A49" s="30" t="s">
        <v>45</v>
      </c>
      <c r="E49" s="31" t="s">
        <v>130</v>
      </c>
    </row>
    <row r="50" spans="1:5" ht="51">
      <c r="A50" t="s">
        <v>47</v>
      </c>
      <c r="E50" s="29" t="s">
        <v>127</v>
      </c>
    </row>
    <row r="51" spans="1:16" ht="12.75">
      <c r="A51" s="18" t="s">
        <v>38</v>
      </c>
      <c s="23" t="s">
        <v>131</v>
      </c>
      <c s="23" t="s">
        <v>132</v>
      </c>
      <c s="18" t="s">
        <v>40</v>
      </c>
      <c s="24" t="s">
        <v>133</v>
      </c>
      <c s="25" t="s">
        <v>102</v>
      </c>
      <c s="26">
        <v>9198.3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25.5">
      <c r="A52" s="28" t="s">
        <v>43</v>
      </c>
      <c r="E52" s="29" t="s">
        <v>134</v>
      </c>
    </row>
    <row r="53" spans="1:5" ht="51">
      <c r="A53" s="30" t="s">
        <v>45</v>
      </c>
      <c r="E53" s="31" t="s">
        <v>135</v>
      </c>
    </row>
    <row r="54" spans="1:5" ht="140.25">
      <c r="A54" t="s">
        <v>47</v>
      </c>
      <c r="E54" s="29" t="s">
        <v>136</v>
      </c>
    </row>
    <row r="55" spans="1:16" ht="12.75">
      <c r="A55" s="18" t="s">
        <v>38</v>
      </c>
      <c s="23" t="s">
        <v>137</v>
      </c>
      <c s="23" t="s">
        <v>138</v>
      </c>
      <c s="18" t="s">
        <v>40</v>
      </c>
      <c s="24" t="s">
        <v>139</v>
      </c>
      <c s="25" t="s">
        <v>87</v>
      </c>
      <c s="26">
        <v>355.572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140</v>
      </c>
    </row>
    <row r="57" spans="1:5" ht="51">
      <c r="A57" s="30" t="s">
        <v>45</v>
      </c>
      <c r="E57" s="31" t="s">
        <v>141</v>
      </c>
    </row>
    <row r="58" spans="1:5" ht="140.25">
      <c r="A58" t="s">
        <v>47</v>
      </c>
      <c r="E58" s="29" t="s">
        <v>142</v>
      </c>
    </row>
    <row r="59" spans="1:18" ht="12.75" customHeight="1">
      <c r="A59" s="5" t="s">
        <v>36</v>
      </c>
      <c s="5"/>
      <c s="35" t="s">
        <v>67</v>
      </c>
      <c s="5"/>
      <c s="21" t="s">
        <v>143</v>
      </c>
      <c s="5"/>
      <c s="5"/>
      <c s="5"/>
      <c s="36">
        <f>0+Q59</f>
      </c>
      <c r="O59">
        <f>0+R59</f>
      </c>
      <c r="Q59">
        <f>0+I60</f>
      </c>
      <c>
        <f>0+O60</f>
      </c>
    </row>
    <row r="60" spans="1:16" ht="12.75">
      <c r="A60" s="18" t="s">
        <v>38</v>
      </c>
      <c s="23" t="s">
        <v>144</v>
      </c>
      <c s="23" t="s">
        <v>145</v>
      </c>
      <c s="18" t="s">
        <v>40</v>
      </c>
      <c s="24" t="s">
        <v>146</v>
      </c>
      <c s="25" t="s">
        <v>147</v>
      </c>
      <c s="26">
        <v>1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40</v>
      </c>
    </row>
    <row r="62" spans="1:5" ht="12.75">
      <c r="A62" s="30" t="s">
        <v>45</v>
      </c>
      <c r="E62" s="31" t="s">
        <v>46</v>
      </c>
    </row>
    <row r="63" spans="1:5" ht="25.5">
      <c r="A63" t="s">
        <v>47</v>
      </c>
      <c r="E63" s="29" t="s">
        <v>148</v>
      </c>
    </row>
    <row r="64" spans="1:18" ht="12.75" customHeight="1">
      <c r="A64" s="5" t="s">
        <v>36</v>
      </c>
      <c s="5"/>
      <c s="35" t="s">
        <v>33</v>
      </c>
      <c s="5"/>
      <c s="21" t="s">
        <v>149</v>
      </c>
      <c s="5"/>
      <c s="5"/>
      <c s="5"/>
      <c s="36">
        <f>0+Q64</f>
      </c>
      <c r="O64">
        <f>0+R64</f>
      </c>
      <c r="Q64">
        <f>0+I65+I69+I73+I77+I81</f>
      </c>
      <c>
        <f>0+O65+O69+O73+O77+O81</f>
      </c>
    </row>
    <row r="65" spans="1:16" ht="12.75">
      <c r="A65" s="18" t="s">
        <v>38</v>
      </c>
      <c s="23" t="s">
        <v>150</v>
      </c>
      <c s="23" t="s">
        <v>151</v>
      </c>
      <c s="18" t="s">
        <v>40</v>
      </c>
      <c s="24" t="s">
        <v>152</v>
      </c>
      <c s="25" t="s">
        <v>147</v>
      </c>
      <c s="26">
        <v>16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153</v>
      </c>
    </row>
    <row r="67" spans="1:5" ht="12.75">
      <c r="A67" s="30" t="s">
        <v>45</v>
      </c>
      <c r="E67" s="31" t="s">
        <v>154</v>
      </c>
    </row>
    <row r="68" spans="1:5" ht="51">
      <c r="A68" t="s">
        <v>47</v>
      </c>
      <c r="E68" s="29" t="s">
        <v>155</v>
      </c>
    </row>
    <row r="69" spans="1:16" ht="12.75">
      <c r="A69" s="18" t="s">
        <v>38</v>
      </c>
      <c s="23" t="s">
        <v>156</v>
      </c>
      <c s="23" t="s">
        <v>157</v>
      </c>
      <c s="18" t="s">
        <v>59</v>
      </c>
      <c s="24" t="s">
        <v>158</v>
      </c>
      <c s="25" t="s">
        <v>147</v>
      </c>
      <c s="26">
        <v>14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159</v>
      </c>
    </row>
    <row r="71" spans="1:5" ht="12.75">
      <c r="A71" s="30" t="s">
        <v>45</v>
      </c>
      <c r="E71" s="31" t="s">
        <v>160</v>
      </c>
    </row>
    <row r="72" spans="1:5" ht="25.5">
      <c r="A72" t="s">
        <v>47</v>
      </c>
      <c r="E72" s="29" t="s">
        <v>161</v>
      </c>
    </row>
    <row r="73" spans="1:16" ht="25.5">
      <c r="A73" s="18" t="s">
        <v>38</v>
      </c>
      <c s="23" t="s">
        <v>162</v>
      </c>
      <c s="23" t="s">
        <v>163</v>
      </c>
      <c s="18" t="s">
        <v>40</v>
      </c>
      <c s="24" t="s">
        <v>164</v>
      </c>
      <c s="25" t="s">
        <v>102</v>
      </c>
      <c s="26">
        <v>441.875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165</v>
      </c>
    </row>
    <row r="75" spans="1:5" ht="63.75">
      <c r="A75" s="30" t="s">
        <v>45</v>
      </c>
      <c r="E75" s="31" t="s">
        <v>166</v>
      </c>
    </row>
    <row r="76" spans="1:5" ht="38.25">
      <c r="A76" t="s">
        <v>47</v>
      </c>
      <c r="E76" s="29" t="s">
        <v>167</v>
      </c>
    </row>
    <row r="77" spans="1:16" ht="12.75">
      <c r="A77" s="18" t="s">
        <v>38</v>
      </c>
      <c s="23" t="s">
        <v>168</v>
      </c>
      <c s="23" t="s">
        <v>169</v>
      </c>
      <c s="18" t="s">
        <v>40</v>
      </c>
      <c s="24" t="s">
        <v>170</v>
      </c>
      <c s="25" t="s">
        <v>171</v>
      </c>
      <c s="26">
        <v>50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172</v>
      </c>
    </row>
    <row r="79" spans="1:5" ht="12.75">
      <c r="A79" s="30" t="s">
        <v>45</v>
      </c>
      <c r="E79" s="31" t="s">
        <v>173</v>
      </c>
    </row>
    <row r="80" spans="1:5" ht="25.5">
      <c r="A80" t="s">
        <v>47</v>
      </c>
      <c r="E80" s="29" t="s">
        <v>174</v>
      </c>
    </row>
    <row r="81" spans="1:16" ht="12.75">
      <c r="A81" s="18" t="s">
        <v>38</v>
      </c>
      <c s="23" t="s">
        <v>175</v>
      </c>
      <c s="23" t="s">
        <v>176</v>
      </c>
      <c s="18" t="s">
        <v>40</v>
      </c>
      <c s="24" t="s">
        <v>177</v>
      </c>
      <c s="25" t="s">
        <v>171</v>
      </c>
      <c s="26">
        <v>50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178</v>
      </c>
    </row>
    <row r="83" spans="1:5" ht="12.75">
      <c r="A83" s="30" t="s">
        <v>45</v>
      </c>
      <c r="E83" s="31" t="s">
        <v>179</v>
      </c>
    </row>
    <row r="84" spans="1:5" ht="38.25">
      <c r="A84" t="s">
        <v>47</v>
      </c>
      <c r="E84" s="29" t="s">
        <v>180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